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22" i="1" l="1"/>
  <c r="D56" i="1"/>
  <c r="D38" i="1"/>
  <c r="D43" i="1"/>
  <c r="D58" i="1"/>
  <c r="D64" i="1"/>
  <c r="D17" i="1"/>
  <c r="D23" i="1" l="1"/>
  <c r="D103" i="1" s="1"/>
  <c r="D69" i="1"/>
  <c r="D75" i="1" s="1"/>
  <c r="D104" i="1" s="1"/>
  <c r="C56" i="1"/>
  <c r="D105" i="1" l="1"/>
  <c r="C38" i="1"/>
  <c r="C58" i="1" l="1"/>
  <c r="C43" i="1"/>
  <c r="C64" i="1" l="1"/>
  <c r="C22" i="1"/>
  <c r="C17" i="1"/>
  <c r="C69" i="1" l="1"/>
  <c r="C23" i="1"/>
  <c r="C103" i="1" s="1"/>
  <c r="C75" i="1" l="1"/>
  <c r="C104" i="1" s="1"/>
  <c r="C105" i="1" s="1"/>
</calcChain>
</file>

<file path=xl/sharedStrings.xml><?xml version="1.0" encoding="utf-8"?>
<sst xmlns="http://schemas.openxmlformats.org/spreadsheetml/2006/main" count="139" uniqueCount="122">
  <si>
    <t>Opis</t>
  </si>
  <si>
    <t>I.</t>
  </si>
  <si>
    <t>PRIHODI</t>
  </si>
  <si>
    <t>1. Prihodi od članarina</t>
  </si>
  <si>
    <t>Ukupno osnovna djelatnost:</t>
  </si>
  <si>
    <t>Ukupno</t>
  </si>
  <si>
    <t>1. Prihodi od prodaje robe</t>
  </si>
  <si>
    <t>2. Prihodi od usluga</t>
  </si>
  <si>
    <t>3. Prihodi od nefinancijske imovine</t>
  </si>
  <si>
    <t>Ukupno gospodarska djelatnost:</t>
  </si>
  <si>
    <t>Sveukupno prihodi:</t>
  </si>
  <si>
    <t>skupine</t>
  </si>
  <si>
    <t>Konto</t>
  </si>
  <si>
    <t>II.</t>
  </si>
  <si>
    <t>RASHODI</t>
  </si>
  <si>
    <t>1. Rashodi za radnike</t>
  </si>
  <si>
    <t>2. Materijalni troškovi</t>
  </si>
  <si>
    <t>3. Rashodi amortizacije</t>
  </si>
  <si>
    <t>4. Financijski rashodi</t>
  </si>
  <si>
    <t>5. Donacije</t>
  </si>
  <si>
    <t>1. Materijalni troškovi</t>
  </si>
  <si>
    <t>2. Rashodi amortizacije</t>
  </si>
  <si>
    <t>3. Ostali rashodi</t>
  </si>
  <si>
    <t>Sveukupno rashodi:</t>
  </si>
  <si>
    <t>Ukupno prihodi:</t>
  </si>
  <si>
    <t>Ukupno rashodi:</t>
  </si>
  <si>
    <t>Višak prihoda i rashoda:</t>
  </si>
  <si>
    <t xml:space="preserve">M. P. </t>
  </si>
  <si>
    <t>7. Rashodi vezani uz fin. povezanih neprofitnih organizacija</t>
  </si>
  <si>
    <t xml:space="preserve">                 I. a) Prihodi od osnovne djelatnosti</t>
  </si>
  <si>
    <t xml:space="preserve">                 II. a) Troškovi osnovne djelatnosti</t>
  </si>
  <si>
    <t xml:space="preserve">                 II. b) Troškovi gospodarske djelatnosti</t>
  </si>
  <si>
    <t xml:space="preserve">                 I. b) Prihodi od gospodarske djelatnosti</t>
  </si>
  <si>
    <t>ZAJEDNICA ŠPORTSKIH UDRUGA KAŠTELA</t>
  </si>
  <si>
    <t xml:space="preserve"> </t>
  </si>
  <si>
    <t>2. Prihodi po posebnim propisima - iz proračuna Grada</t>
  </si>
  <si>
    <t>41.1</t>
  </si>
  <si>
    <t>1.1. Neto plaće za radnike</t>
  </si>
  <si>
    <t>41.2</t>
  </si>
  <si>
    <t>1.2. Invalidnina za radnike</t>
  </si>
  <si>
    <t>41.3</t>
  </si>
  <si>
    <t>42.12</t>
  </si>
  <si>
    <t>2.1. Naknada za prijevoz radnika</t>
  </si>
  <si>
    <t>42.21</t>
  </si>
  <si>
    <t>2.2. Troškovi loko vožnje</t>
  </si>
  <si>
    <t>42.22</t>
  </si>
  <si>
    <t>2.3. Službeni put i dnevnice</t>
  </si>
  <si>
    <t>42.51</t>
  </si>
  <si>
    <t>42.53</t>
  </si>
  <si>
    <t>42.58</t>
  </si>
  <si>
    <t>42.59</t>
  </si>
  <si>
    <t>42.61</t>
  </si>
  <si>
    <t>42.92</t>
  </si>
  <si>
    <t>44.31</t>
  </si>
  <si>
    <t>4.1. Bankovne usluge</t>
  </si>
  <si>
    <t>45.0</t>
  </si>
  <si>
    <t>5.1. Program školovanja, usavršavanja i osposobljavljnja kadrova u športu</t>
  </si>
  <si>
    <t>45.11</t>
  </si>
  <si>
    <t>45.12</t>
  </si>
  <si>
    <t>5.3 Nagrade za najšportaše Grada Kaštela</t>
  </si>
  <si>
    <t>42.50</t>
  </si>
  <si>
    <t>2.4. Program zdravstvene zaštite</t>
  </si>
  <si>
    <t>2.5. Usluge telefona, pošte</t>
  </si>
  <si>
    <t xml:space="preserve">2.6. Usluge reklame, izrada CD za proglašenje športaša, promocija </t>
  </si>
  <si>
    <t>7.1. Sufinanciranje programa I - III grupe</t>
  </si>
  <si>
    <t>7.2. Sufinanciranje programa IV grupe</t>
  </si>
  <si>
    <t>7.3. Sufinanciranje programa nositelja kvalitete športa</t>
  </si>
  <si>
    <t>47.0</t>
  </si>
  <si>
    <t>47.1</t>
  </si>
  <si>
    <t>45.13</t>
  </si>
  <si>
    <t>5.4. Naknade za kategorizirane športaše</t>
  </si>
  <si>
    <t>42.57</t>
  </si>
  <si>
    <t>2.8. Knjigovodstvene usluge</t>
  </si>
  <si>
    <t>2.10. Uredski materijal i sitni troškovi</t>
  </si>
  <si>
    <t>2.11. Reprezentacija - proglašenje naj športaša i domjenak U.O.</t>
  </si>
  <si>
    <t xml:space="preserve">2.9. Grafičke usluge - fotokopiranje </t>
  </si>
  <si>
    <t>Predsjednica</t>
  </si>
  <si>
    <t>Mirjana Milić</t>
  </si>
  <si>
    <t>2.7. Revizorske usluge - Web stranica</t>
  </si>
  <si>
    <t>5.2.Olimpijada dječjih vrtića</t>
  </si>
  <si>
    <t>OBRAZLOŽENJE PRIHODA</t>
  </si>
  <si>
    <t>OBRAZLOŽENJE RASHODA</t>
  </si>
  <si>
    <t>VIŠAK PRIHODA</t>
  </si>
  <si>
    <t>PLAN ZADUŽIVANJA I OTPLATA</t>
  </si>
  <si>
    <t>IV.</t>
  </si>
  <si>
    <t>47.3</t>
  </si>
  <si>
    <t>7.4. Rezervna sredstva</t>
  </si>
  <si>
    <t>6. Ostali rashodi - KIF</t>
  </si>
  <si>
    <t>1.4. Doprinosi za radnike</t>
  </si>
  <si>
    <t>OBRAZLOŽENJE PLANA ZADUŽIVANJA I OTPLATA</t>
  </si>
  <si>
    <t>OBRAZLOŽENJE FINANCIJSKOG PLANA</t>
  </si>
  <si>
    <t>V.</t>
  </si>
  <si>
    <t>3. Prihodi od financijske imovine - kamata</t>
  </si>
  <si>
    <t>4. Prihodi od donacija</t>
  </si>
  <si>
    <t>5. Ostali prihodi</t>
  </si>
  <si>
    <t>6. Prihodi od povezanih neprofitnih organizacija</t>
  </si>
  <si>
    <t>Zajednica neće naplaćivati članarinu svojim članicama - takvu odluku redovito u posljednih nekoliko godina donosi Upravni odbor</t>
  </si>
  <si>
    <t>Zajednica gotovo sve prihode ostvaruje iz Proračuna Grada Kaštela, sve sukladno Programu javnih potreba, za sufinanciranje aktivnosti svojih članica i djelatnosti Zajednice</t>
  </si>
  <si>
    <t>Planirani prihodi su sukladni prosjeku ostvarenom u posljednjih nekoliko godina</t>
  </si>
  <si>
    <t xml:space="preserve">Planirani prihodi su sukladni prosjeku ostvarenom u posljednjih nekoliko godina, a ostvarit će se od Kineziološkog fakulteta u Splitu i to za nagrade najperspektivnijim športašima Grada Kaštela </t>
  </si>
  <si>
    <t>Rashodi za radnike i sve ostale  materijalne troškove Zajednica pokriva iz svog proračuna prema iskustvu baziranom na prethodnim godinama u provedbi programa.</t>
  </si>
  <si>
    <t>Financijski rashodi planirani prihodi su sukladni prosjeku ostvarenom u posljednjih nekoliko godina.</t>
  </si>
  <si>
    <t>Sve donacije usklađene su s mogućnostima proračuna odnosno s Programom javnih potreba u športu, a temeljene su s ostvarenim u prethodnim proračunskim godinama.</t>
  </si>
  <si>
    <t>Donacija od KIF-a će se utrošiti za najperspektivnije športaše Grada Kaštela</t>
  </si>
  <si>
    <t>Sve stavke ovih troškova odnose se na sufinanciranje programa i aktivnosti članica Zajednice. Visina ukupnih sredstava po stavkama određena je Programom javnih potreba u športu Grada Kaštela za 2020. godinu. Odnosi iznosi koji se dodjeljuju članicama u ovom smislu utvrđuju se temeljem Javnog poziva za prijavu svojih programa, a prema Pravilniku kojim su definirani kriteriji za određivanje odnosnog iznosa za sufinanciiranje prijavljenih programa članica.</t>
  </si>
  <si>
    <r>
      <t xml:space="preserve">Zajednica se tijekom </t>
    </r>
    <r>
      <rPr>
        <b/>
        <i/>
        <sz val="11"/>
        <rFont val="Arial Narrow"/>
        <family val="2"/>
        <charset val="238"/>
      </rPr>
      <t>2020.</t>
    </r>
    <r>
      <rPr>
        <i/>
        <sz val="1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 xml:space="preserve">neće zaduživati </t>
    </r>
    <r>
      <rPr>
        <i/>
        <sz val="11"/>
        <rFont val="Arial Narrow"/>
        <family val="2"/>
        <charset val="238"/>
      </rPr>
      <t>ni dugoročno niti kratkoročno te neće imati izdatke po osnovi otplate</t>
    </r>
  </si>
  <si>
    <t>PLANIRANI REZULTAT POSLOVANJA NA DAN 31.12.2020. GODINE</t>
  </si>
  <si>
    <t xml:space="preserve">III. </t>
  </si>
  <si>
    <t>Plan 2021.</t>
  </si>
  <si>
    <t>REBALANS 2021.</t>
  </si>
  <si>
    <t>1.3. Materijalna prava radnika - božićnica,naknada za GO,prehrana, otp. i sl.</t>
  </si>
  <si>
    <r>
      <t xml:space="preserve">S obzirom da je iznos sredstava utvrđen Planom javnih potreba u športu Grada Kaštela za 2021. godinu, kojega je donijelo Gradsko vijeće dana </t>
    </r>
    <r>
      <rPr>
        <b/>
        <i/>
        <sz val="10"/>
        <color rgb="FFFF0000"/>
        <rFont val="Calibri"/>
        <family val="2"/>
        <charset val="238"/>
        <scheme val="minor"/>
      </rPr>
      <t>24.11.2020.,odnosno II Izmjenama Plana Javnih potreba za 2021. godinu od 15.12.2021. godine,</t>
    </r>
    <r>
      <rPr>
        <i/>
        <sz val="10"/>
        <rFont val="Calibri"/>
        <family val="2"/>
        <charset val="238"/>
        <scheme val="minor"/>
      </rPr>
      <t xml:space="preserve"> te s obzirom na proceduru definiranja svih stavki proračunskih rashoda kroz </t>
    </r>
    <r>
      <rPr>
        <b/>
        <i/>
        <sz val="10"/>
        <rFont val="Calibri"/>
        <family val="2"/>
        <charset val="238"/>
        <scheme val="minor"/>
      </rPr>
      <t>Detaljni plan raspodjele za sufinanciranje aktivnosti članica</t>
    </r>
    <r>
      <rPr>
        <i/>
        <sz val="10"/>
        <rFont val="Calibri"/>
        <family val="2"/>
        <charset val="238"/>
        <scheme val="minor"/>
      </rPr>
      <t xml:space="preserve"> (koji se donosi do </t>
    </r>
    <r>
      <rPr>
        <b/>
        <i/>
        <sz val="10"/>
        <rFont val="Calibri"/>
        <family val="2"/>
        <charset val="238"/>
        <scheme val="minor"/>
      </rPr>
      <t xml:space="preserve">15.02.2021. </t>
    </r>
    <r>
      <rPr>
        <i/>
        <sz val="10"/>
        <rFont val="Calibri"/>
        <family val="2"/>
        <charset val="238"/>
        <scheme val="minor"/>
      </rPr>
      <t>godine, nakon provedene procedure javnog pozivanja prijave programa), osnovno mjerilo za izradu stavki rashoda je ukupno odobreni iznos sredstava od Gradskog vijeće te već uhodani troškovi Zajednice i njenih članica prema prethodnim proračunskim godinama. Zajednica financira sve rashode isključivo iz proračuna za Javne potrebe u športu za koje dobiva sredstva. S obzirom da nema registriranu gospodarsku djelatnost, nema niti mogućnosti financiranja bilo  kakvih troškova mimo proračuna.</t>
    </r>
  </si>
  <si>
    <r>
      <t xml:space="preserve">Rashodi za radnike i sve ostale troškove Zajednica pokriva iz svog proračuna. Ovaj trošak je uvijek planiran u proračuna Zajednice prema iskustvu baziranom na prethodnim godinama u provedbi programa. </t>
    </r>
    <r>
      <rPr>
        <sz val="12"/>
        <color rgb="FFFF0000"/>
        <rFont val="Calibri"/>
        <family val="2"/>
        <charset val="238"/>
        <scheme val="minor"/>
      </rPr>
      <t xml:space="preserve">U mjesecu ožujku zaposlen je jedan djelatnik za kojega nisu planirana sredstva za plaću i ostala prava u ukupnom iznosu od 100.000,00 kuna. </t>
    </r>
  </si>
  <si>
    <r>
      <t xml:space="preserve">Financijski plan za </t>
    </r>
    <r>
      <rPr>
        <b/>
        <i/>
        <sz val="11"/>
        <rFont val="Calibri"/>
        <family val="2"/>
        <charset val="238"/>
        <scheme val="minor"/>
      </rPr>
      <t>2021.</t>
    </r>
    <r>
      <rPr>
        <i/>
        <sz val="11"/>
        <rFont val="Calibri"/>
        <family val="2"/>
        <charset val="238"/>
        <scheme val="minor"/>
      </rPr>
      <t xml:space="preserve"> godinu trebao se izvršit u zadanom okviru kroz stavke koje su definirane </t>
    </r>
    <r>
      <rPr>
        <b/>
        <i/>
        <sz val="11"/>
        <rFont val="Calibri"/>
        <family val="2"/>
        <charset val="238"/>
        <scheme val="minor"/>
      </rPr>
      <t xml:space="preserve">Programom javnih potreba u sportu na području Grada Kaštela za 2021. </t>
    </r>
    <r>
      <rPr>
        <i/>
        <sz val="11"/>
        <rFont val="Calibri"/>
        <family val="2"/>
        <charset val="238"/>
        <scheme val="minor"/>
      </rPr>
      <t xml:space="preserve">godinu (u Prilogu), kojega je donijelo Gradsko vijeće dana </t>
    </r>
    <r>
      <rPr>
        <b/>
        <i/>
        <sz val="11"/>
        <rFont val="Calibri"/>
        <family val="2"/>
        <charset val="238"/>
        <scheme val="minor"/>
      </rPr>
      <t>24.11.2020. godine</t>
    </r>
    <r>
      <rPr>
        <i/>
        <sz val="11"/>
        <rFont val="Calibri"/>
        <family val="2"/>
        <charset val="238"/>
        <scheme val="minor"/>
      </rPr>
      <t xml:space="preserve">te, s obzirom na proceduru definiranja svih stavki proračunskih rashoda, kroz </t>
    </r>
    <r>
      <rPr>
        <b/>
        <i/>
        <sz val="11"/>
        <rFont val="Calibri"/>
        <family val="2"/>
        <charset val="238"/>
        <scheme val="minor"/>
      </rPr>
      <t>Detaljni plan raspodjele za sufinanciranje aktivnosti članica</t>
    </r>
    <r>
      <rPr>
        <i/>
        <sz val="11"/>
        <rFont val="Calibri"/>
        <family val="2"/>
        <charset val="238"/>
        <scheme val="minor"/>
      </rPr>
      <t xml:space="preserve"> (koji se donosi do </t>
    </r>
    <r>
      <rPr>
        <b/>
        <i/>
        <sz val="11"/>
        <rFont val="Calibri"/>
        <family val="2"/>
        <charset val="238"/>
        <scheme val="minor"/>
      </rPr>
      <t>15.02.2021. godine</t>
    </r>
    <r>
      <rPr>
        <i/>
        <sz val="11"/>
        <rFont val="Calibri"/>
        <family val="2"/>
        <charset val="238"/>
        <scheme val="minor"/>
      </rPr>
      <t xml:space="preserve">, koji je Zajednica izradila temeljem Uredbe Vlade Republike Hrvatske o kriterijima, mjerilima i postupcima financiranja i ugovaranja programa i projekata od interesa za opće dobro koje provode udruge, a nakon provedenog postupka Javnog poziva za prikupljanje programa i projekata od interesa za opće dobro), a osnovno mjerilo za izradu stavki prihoda i rashoda bio je ukupno odobreni iznos sredstava odobren od Gradskog vijeće te već uhodani troškovi Zajednice i njenih članica prema prethodnim proračunskim godinama. </t>
    </r>
    <r>
      <rPr>
        <i/>
        <sz val="11"/>
        <color rgb="FFFF0000"/>
        <rFont val="Calibri"/>
        <family val="2"/>
        <charset val="238"/>
        <scheme val="minor"/>
      </rPr>
      <t xml:space="preserve">U mjesecu ožujku zaposlen je jedan djelatnik za kojega nisu planirana sredstva za plaću i ostala prava u ukupnom iznosu od 100.000,00 kuna. </t>
    </r>
  </si>
  <si>
    <r>
      <t xml:space="preserve">Financijski plan za </t>
    </r>
    <r>
      <rPr>
        <b/>
        <sz val="14"/>
        <rFont val="Calibri"/>
        <family val="2"/>
        <charset val="238"/>
        <scheme val="minor"/>
      </rPr>
      <t xml:space="preserve">2021. </t>
    </r>
    <r>
      <rPr>
        <sz val="14"/>
        <rFont val="Calibri"/>
        <family val="2"/>
        <charset val="238"/>
        <scheme val="minor"/>
      </rPr>
      <t xml:space="preserve">g. donesen je na  sjednici redovne Skupštine dana </t>
    </r>
    <r>
      <rPr>
        <b/>
        <sz val="14"/>
        <rFont val="Calibri"/>
        <family val="2"/>
        <charset val="238"/>
        <scheme val="minor"/>
      </rPr>
      <t xml:space="preserve">29. prosinca 2020. </t>
    </r>
    <r>
      <rPr>
        <sz val="14"/>
        <rFont val="Calibri"/>
        <family val="2"/>
        <charset val="238"/>
        <scheme val="minor"/>
      </rPr>
      <t xml:space="preserve">      </t>
    </r>
  </si>
  <si>
    <r>
      <t>U Kaštel Sućurcu,</t>
    </r>
    <r>
      <rPr>
        <sz val="14"/>
        <color rgb="FFFF000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>30. prosinca 2021.</t>
    </r>
  </si>
  <si>
    <t>Ovaj Financijski plan izmijenjen je sukladno II. Izmjenama Programa Javnih potreba u športu Grada Kaštela za 2021. godinu koje je donijelo Gradsko vijeće 15.12.2021.</t>
  </si>
  <si>
    <r>
      <rPr>
        <b/>
        <sz val="18"/>
        <color rgb="FF0070C0"/>
        <rFont val="Calibri"/>
        <family val="2"/>
        <charset val="238"/>
        <scheme val="minor"/>
      </rPr>
      <t>REBALANS</t>
    </r>
    <r>
      <rPr>
        <b/>
        <sz val="18"/>
        <rFont val="Calibri"/>
        <family val="2"/>
        <charset val="238"/>
        <scheme val="minor"/>
      </rPr>
      <t xml:space="preserve"> FINANCIJSKOG PLANA ZA 2021. GODINU </t>
    </r>
  </si>
  <si>
    <r>
      <t xml:space="preserve">Na osnovi odredbi članaka 11. stavak 2. Pravilnika o sustavu financijskog upravljanja i kontrole te izradi i izvršenju financijskih planova neprofitne organizacije (Narodne novine,br. 119/15), Skupština Zajednice športskih udruga Kaštela dana </t>
    </r>
    <r>
      <rPr>
        <b/>
        <sz val="14"/>
        <rFont val="Calibri"/>
        <family val="2"/>
        <charset val="238"/>
        <scheme val="minor"/>
      </rPr>
      <t xml:space="preserve">30. prosinca 2021. </t>
    </r>
    <r>
      <rPr>
        <sz val="14"/>
        <rFont val="Calibri"/>
        <family val="2"/>
        <charset val="238"/>
        <scheme val="minor"/>
      </rPr>
      <t>godine donosi slijedeći</t>
    </r>
    <r>
      <rPr>
        <b/>
        <sz val="14"/>
        <rFont val="Calibri"/>
        <family val="2"/>
        <charset val="238"/>
        <scheme val="minor"/>
      </rPr>
      <t>:</t>
    </r>
  </si>
  <si>
    <t>1. Preneseni višak prihoda iz 2020. godine</t>
  </si>
  <si>
    <t>2. Korištenje prenesenog viška prihoda rasporediti će se Detaljnim planom za 2021. godinu</t>
  </si>
  <si>
    <r>
      <t xml:space="preserve">Svi navedeni prihodi uobičajeni su u duljem vremenskom periodu i po tom kriteriju mogu se smatrati sigurnim prihodima. Procjena je da bi svi prihodi u </t>
    </r>
    <r>
      <rPr>
        <b/>
        <i/>
        <sz val="10"/>
        <rFont val="Calibri"/>
        <family val="2"/>
        <charset val="238"/>
        <scheme val="minor"/>
      </rPr>
      <t>2021</t>
    </r>
    <r>
      <rPr>
        <i/>
        <sz val="10"/>
        <rFont val="Calibri"/>
        <family val="2"/>
        <charset val="238"/>
        <scheme val="minor"/>
      </rPr>
      <t xml:space="preserve">. bili na planiranim veličinama, budući da se svi bitni parametri po stavkama utvrđeni Planom javnih potreba za </t>
    </r>
    <r>
      <rPr>
        <b/>
        <i/>
        <sz val="10"/>
        <rFont val="Calibri"/>
        <family val="2"/>
        <charset val="238"/>
        <scheme val="minor"/>
      </rPr>
      <t>2021.</t>
    </r>
    <r>
      <rPr>
        <i/>
        <sz val="10"/>
        <rFont val="Calibri"/>
        <family val="2"/>
        <charset val="238"/>
        <scheme val="minor"/>
      </rPr>
      <t xml:space="preserve"> godinu. Planira se </t>
    </r>
    <r>
      <rPr>
        <b/>
        <i/>
        <sz val="10"/>
        <rFont val="Calibri"/>
        <family val="2"/>
        <charset val="238"/>
        <scheme val="minor"/>
      </rPr>
      <t>višak prihoda nad rashodima</t>
    </r>
    <r>
      <rPr>
        <i/>
        <sz val="10"/>
        <rFont val="Calibri"/>
        <family val="2"/>
        <charset val="238"/>
        <scheme val="minor"/>
      </rPr>
      <t xml:space="preserve"> u </t>
    </r>
    <r>
      <rPr>
        <b/>
        <i/>
        <sz val="10"/>
        <rFont val="Calibri"/>
        <family val="2"/>
        <charset val="238"/>
        <scheme val="minor"/>
      </rPr>
      <t xml:space="preserve">2020. </t>
    </r>
    <r>
      <rPr>
        <i/>
        <sz val="10"/>
        <rFont val="Calibri"/>
        <family val="2"/>
        <charset val="238"/>
        <scheme val="minor"/>
      </rPr>
      <t xml:space="preserve">godini od </t>
    </r>
    <r>
      <rPr>
        <b/>
        <i/>
        <sz val="10"/>
        <color rgb="FFFF0000"/>
        <rFont val="Calibri"/>
        <family val="2"/>
        <charset val="238"/>
        <scheme val="minor"/>
      </rPr>
      <t xml:space="preserve">94.000,00 </t>
    </r>
    <r>
      <rPr>
        <b/>
        <i/>
        <sz val="10"/>
        <rFont val="Calibri"/>
        <family val="2"/>
        <charset val="238"/>
        <scheme val="minor"/>
      </rPr>
      <t>kuna</t>
    </r>
    <r>
      <rPr>
        <i/>
        <sz val="10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</si>
</sst>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#,##0.00;[Red]#,##0.00"/>
    <numFmt numFmtId="165" formatCode="_-* #,##0.0\ _k_n_-;\-* #,##0.0\ _k_n_-;_-* &quot;-&quot;??\ _k_n_-;_-@_-"/>
  </numFmts>
  <fonts count="31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sz val="18"/>
      <color rgb="FF0070C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  <font>
      <b/>
      <sz val="12"/>
      <name val="Arial Narrow"/>
      <family val="2"/>
      <charset val="238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/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/>
    <xf numFmtId="2" fontId="3" fillId="0" borderId="8" xfId="0" applyNumberFormat="1" applyFont="1" applyBorder="1"/>
    <xf numFmtId="0" fontId="3" fillId="0" borderId="3" xfId="0" applyFont="1" applyBorder="1"/>
    <xf numFmtId="2" fontId="3" fillId="0" borderId="3" xfId="0" applyNumberFormat="1" applyFont="1" applyBorder="1"/>
    <xf numFmtId="164" fontId="6" fillId="0" borderId="3" xfId="0" applyNumberFormat="1" applyFont="1" applyBorder="1"/>
    <xf numFmtId="0" fontId="6" fillId="0" borderId="6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6" fillId="0" borderId="4" xfId="0" applyNumberFormat="1" applyFont="1" applyBorder="1"/>
    <xf numFmtId="0" fontId="6" fillId="0" borderId="7" xfId="0" applyFont="1" applyBorder="1" applyAlignment="1"/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wrapText="1"/>
    </xf>
    <xf numFmtId="0" fontId="6" fillId="3" borderId="1" xfId="0" applyFont="1" applyFill="1" applyBorder="1" applyAlignment="1">
      <alignment horizontal="center" vertical="distributed"/>
    </xf>
    <xf numFmtId="0" fontId="6" fillId="3" borderId="2" xfId="0" applyFont="1" applyFill="1" applyBorder="1" applyAlignment="1">
      <alignment horizontal="center" vertical="distributed"/>
    </xf>
    <xf numFmtId="0" fontId="10" fillId="0" borderId="6" xfId="0" applyFont="1" applyBorder="1"/>
    <xf numFmtId="0" fontId="6" fillId="4" borderId="14" xfId="0" applyFont="1" applyFill="1" applyBorder="1" applyAlignment="1">
      <alignment horizontal="center"/>
    </xf>
    <xf numFmtId="0" fontId="1" fillId="0" borderId="0" xfId="0" applyFont="1" applyFill="1"/>
    <xf numFmtId="43" fontId="6" fillId="4" borderId="3" xfId="0" applyNumberFormat="1" applyFont="1" applyFill="1" applyBorder="1" applyAlignment="1">
      <alignment horizontal="right" wrapText="1"/>
    </xf>
    <xf numFmtId="0" fontId="6" fillId="0" borderId="8" xfId="0" applyFont="1" applyBorder="1"/>
    <xf numFmtId="0" fontId="6" fillId="4" borderId="22" xfId="0" applyFont="1" applyFill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1" fillId="0" borderId="32" xfId="0" applyFont="1" applyFill="1" applyBorder="1"/>
    <xf numFmtId="0" fontId="8" fillId="4" borderId="0" xfId="0" applyFont="1" applyFill="1" applyBorder="1" applyAlignment="1"/>
    <xf numFmtId="0" fontId="11" fillId="3" borderId="3" xfId="0" applyFont="1" applyFill="1" applyBorder="1" applyAlignment="1">
      <alignment horizontal="center"/>
    </xf>
    <xf numFmtId="0" fontId="10" fillId="0" borderId="7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/>
    <xf numFmtId="43" fontId="11" fillId="0" borderId="3" xfId="1" applyFont="1" applyBorder="1" applyAlignment="1">
      <alignment horizontal="right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7" xfId="0" applyFont="1" applyBorder="1"/>
    <xf numFmtId="0" fontId="10" fillId="0" borderId="2" xfId="0" applyFont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1" fillId="0" borderId="5" xfId="0" applyFont="1" applyBorder="1" applyAlignment="1">
      <alignment horizontal="center"/>
    </xf>
    <xf numFmtId="2" fontId="10" fillId="0" borderId="8" xfId="0" applyNumberFormat="1" applyFont="1" applyBorder="1"/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43" fontId="11" fillId="2" borderId="3" xfId="1" applyFont="1" applyFill="1" applyBorder="1" applyAlignment="1">
      <alignment horizontal="right" wrapText="1"/>
    </xf>
    <xf numFmtId="0" fontId="10" fillId="0" borderId="8" xfId="0" applyFont="1" applyBorder="1"/>
    <xf numFmtId="0" fontId="10" fillId="0" borderId="3" xfId="0" applyFont="1" applyBorder="1"/>
    <xf numFmtId="43" fontId="11" fillId="2" borderId="10" xfId="1" applyFont="1" applyFill="1" applyBorder="1" applyAlignment="1">
      <alignment horizontal="right" wrapText="1"/>
    </xf>
    <xf numFmtId="164" fontId="11" fillId="0" borderId="3" xfId="0" applyNumberFormat="1" applyFont="1" applyFill="1" applyBorder="1"/>
    <xf numFmtId="0" fontId="2" fillId="5" borderId="0" xfId="0" applyFont="1" applyFill="1"/>
    <xf numFmtId="0" fontId="1" fillId="0" borderId="0" xfId="0" applyFont="1" applyFill="1" applyBorder="1"/>
    <xf numFmtId="0" fontId="11" fillId="0" borderId="38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2" fontId="3" fillId="4" borderId="8" xfId="1" applyNumberFormat="1" applyFont="1" applyFill="1" applyBorder="1" applyAlignment="1">
      <alignment vertical="center" wrapText="1"/>
    </xf>
    <xf numFmtId="0" fontId="11" fillId="0" borderId="41" xfId="0" applyFont="1" applyFill="1" applyBorder="1" applyAlignment="1">
      <alignment horizontal="center" vertical="center"/>
    </xf>
    <xf numFmtId="0" fontId="3" fillId="0" borderId="41" xfId="0" applyFont="1" applyBorder="1"/>
    <xf numFmtId="0" fontId="11" fillId="0" borderId="41" xfId="0" applyFont="1" applyFill="1" applyBorder="1" applyAlignment="1">
      <alignment horizontal="left" vertical="center" wrapText="1"/>
    </xf>
    <xf numFmtId="43" fontId="10" fillId="5" borderId="41" xfId="1" applyFont="1" applyFill="1" applyBorder="1" applyAlignment="1">
      <alignment horizontal="right" vertical="center" wrapText="1"/>
    </xf>
    <xf numFmtId="0" fontId="6" fillId="4" borderId="17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right"/>
    </xf>
    <xf numFmtId="0" fontId="10" fillId="0" borderId="41" xfId="0" applyFont="1" applyBorder="1" applyAlignment="1">
      <alignment horizontal="right"/>
    </xf>
    <xf numFmtId="43" fontId="11" fillId="2" borderId="41" xfId="1" applyFont="1" applyFill="1" applyBorder="1" applyAlignment="1">
      <alignment horizontal="right" wrapText="1"/>
    </xf>
    <xf numFmtId="0" fontId="10" fillId="0" borderId="41" xfId="0" applyFont="1" applyBorder="1"/>
    <xf numFmtId="0" fontId="6" fillId="0" borderId="41" xfId="0" applyFont="1" applyBorder="1" applyAlignment="1">
      <alignment horizontal="right"/>
    </xf>
    <xf numFmtId="164" fontId="6" fillId="0" borderId="41" xfId="0" applyNumberFormat="1" applyFont="1" applyBorder="1"/>
    <xf numFmtId="0" fontId="28" fillId="6" borderId="47" xfId="0" applyFont="1" applyFill="1" applyBorder="1" applyAlignment="1">
      <alignment vertical="center"/>
    </xf>
    <xf numFmtId="0" fontId="6" fillId="7" borderId="4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right" wrapText="1"/>
    </xf>
    <xf numFmtId="43" fontId="6" fillId="4" borderId="4" xfId="0" applyNumberFormat="1" applyFont="1" applyFill="1" applyBorder="1" applyAlignment="1">
      <alignment horizontal="right" wrapText="1"/>
    </xf>
    <xf numFmtId="2" fontId="3" fillId="4" borderId="48" xfId="1" applyNumberFormat="1" applyFont="1" applyFill="1" applyBorder="1" applyAlignment="1">
      <alignment vertical="center" wrapText="1"/>
    </xf>
    <xf numFmtId="43" fontId="11" fillId="0" borderId="4" xfId="1" applyFont="1" applyBorder="1" applyAlignment="1">
      <alignment horizontal="right" wrapText="1"/>
    </xf>
    <xf numFmtId="2" fontId="10" fillId="0" borderId="9" xfId="0" applyNumberFormat="1" applyFont="1" applyBorder="1"/>
    <xf numFmtId="43" fontId="11" fillId="2" borderId="4" xfId="1" applyFont="1" applyFill="1" applyBorder="1" applyAlignment="1">
      <alignment horizontal="right" wrapText="1"/>
    </xf>
    <xf numFmtId="43" fontId="11" fillId="2" borderId="11" xfId="1" applyFont="1" applyFill="1" applyBorder="1" applyAlignment="1">
      <alignment horizontal="right" wrapText="1"/>
    </xf>
    <xf numFmtId="2" fontId="3" fillId="0" borderId="9" xfId="0" applyNumberFormat="1" applyFont="1" applyBorder="1"/>
    <xf numFmtId="2" fontId="3" fillId="0" borderId="4" xfId="0" applyNumberFormat="1" applyFont="1" applyBorder="1"/>
    <xf numFmtId="164" fontId="6" fillId="0" borderId="10" xfId="0" applyNumberFormat="1" applyFont="1" applyBorder="1"/>
    <xf numFmtId="43" fontId="10" fillId="0" borderId="3" xfId="1" applyFont="1" applyBorder="1" applyAlignment="1">
      <alignment horizontal="right" wrapText="1"/>
    </xf>
    <xf numFmtId="43" fontId="10" fillId="0" borderId="3" xfId="1" applyFont="1" applyBorder="1" applyAlignment="1">
      <alignment horizontal="right" vertical="center" wrapText="1"/>
    </xf>
    <xf numFmtId="2" fontId="11" fillId="0" borderId="8" xfId="0" applyNumberFormat="1" applyFont="1" applyBorder="1"/>
    <xf numFmtId="165" fontId="10" fillId="0" borderId="3" xfId="1" applyNumberFormat="1" applyFont="1" applyBorder="1" applyAlignment="1">
      <alignment horizontal="right" wrapText="1"/>
    </xf>
    <xf numFmtId="43" fontId="10" fillId="0" borderId="3" xfId="1" applyFont="1" applyFill="1" applyBorder="1" applyAlignment="1">
      <alignment horizontal="right" wrapText="1"/>
    </xf>
    <xf numFmtId="43" fontId="10" fillId="0" borderId="4" xfId="1" applyFont="1" applyFill="1" applyBorder="1" applyAlignment="1">
      <alignment horizontal="right" wrapText="1"/>
    </xf>
    <xf numFmtId="43" fontId="10" fillId="0" borderId="4" xfId="1" applyFont="1" applyBorder="1" applyAlignment="1">
      <alignment horizontal="right" wrapText="1"/>
    </xf>
    <xf numFmtId="43" fontId="10" fillId="0" borderId="4" xfId="1" applyFont="1" applyBorder="1" applyAlignment="1">
      <alignment horizontal="right" vertical="center" wrapText="1"/>
    </xf>
    <xf numFmtId="43" fontId="6" fillId="4" borderId="12" xfId="0" applyNumberFormat="1" applyFont="1" applyFill="1" applyBorder="1" applyAlignment="1">
      <alignment horizontal="right" wrapText="1"/>
    </xf>
    <xf numFmtId="43" fontId="6" fillId="4" borderId="48" xfId="0" applyNumberFormat="1" applyFont="1" applyFill="1" applyBorder="1" applyAlignment="1">
      <alignment horizontal="right" wrapText="1"/>
    </xf>
    <xf numFmtId="43" fontId="3" fillId="2" borderId="10" xfId="1" applyFont="1" applyFill="1" applyBorder="1" applyAlignment="1">
      <alignment horizontal="right" wrapText="1"/>
    </xf>
    <xf numFmtId="43" fontId="3" fillId="2" borderId="11" xfId="1" applyFont="1" applyFill="1" applyBorder="1" applyAlignment="1">
      <alignment horizontal="right" wrapText="1"/>
    </xf>
    <xf numFmtId="43" fontId="6" fillId="0" borderId="8" xfId="1" applyFont="1" applyFill="1" applyBorder="1" applyAlignment="1">
      <alignment horizontal="right" wrapText="1"/>
    </xf>
    <xf numFmtId="43" fontId="6" fillId="0" borderId="4" xfId="1" applyFont="1" applyFill="1" applyBorder="1" applyAlignment="1">
      <alignment horizontal="right" wrapText="1"/>
    </xf>
    <xf numFmtId="43" fontId="10" fillId="0" borderId="39" xfId="1" applyFont="1" applyFill="1" applyBorder="1" applyAlignment="1">
      <alignment horizontal="right" vertical="center" wrapText="1"/>
    </xf>
    <xf numFmtId="43" fontId="10" fillId="0" borderId="40" xfId="1" applyFont="1" applyFill="1" applyBorder="1" applyAlignment="1">
      <alignment horizontal="right" vertical="center" wrapText="1"/>
    </xf>
    <xf numFmtId="0" fontId="6" fillId="7" borderId="41" xfId="0" applyFont="1" applyFill="1" applyBorder="1" applyAlignment="1">
      <alignment horizontal="left" vertical="center"/>
    </xf>
    <xf numFmtId="0" fontId="6" fillId="7" borderId="47" xfId="0" applyFont="1" applyFill="1" applyBorder="1" applyAlignment="1">
      <alignment horizontal="left" vertical="center"/>
    </xf>
    <xf numFmtId="0" fontId="6" fillId="0" borderId="4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4" borderId="26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2" fillId="0" borderId="20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11" fillId="4" borderId="22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0" fontId="10" fillId="0" borderId="26" xfId="0" applyFont="1" applyBorder="1" applyAlignment="1">
      <alignment horizontal="left" vertical="top"/>
    </xf>
    <xf numFmtId="0" fontId="10" fillId="0" borderId="24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2" borderId="14" xfId="0" applyFont="1" applyFill="1" applyBorder="1" applyAlignment="1"/>
    <xf numFmtId="0" fontId="11" fillId="2" borderId="24" xfId="0" applyFont="1" applyFill="1" applyBorder="1" applyAlignment="1"/>
    <xf numFmtId="0" fontId="11" fillId="2" borderId="25" xfId="0" applyFont="1" applyFill="1" applyBorder="1" applyAlignment="1"/>
    <xf numFmtId="0" fontId="11" fillId="0" borderId="14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7" fillId="5" borderId="0" xfId="0" applyFont="1" applyFill="1" applyAlignment="1">
      <alignment horizontal="left"/>
    </xf>
    <xf numFmtId="0" fontId="21" fillId="4" borderId="17" xfId="0" applyFont="1" applyFill="1" applyBorder="1" applyAlignment="1">
      <alignment horizontal="center"/>
    </xf>
    <xf numFmtId="0" fontId="21" fillId="4" borderId="18" xfId="0" applyFont="1" applyFill="1" applyBorder="1" applyAlignment="1">
      <alignment horizontal="center"/>
    </xf>
    <xf numFmtId="0" fontId="21" fillId="4" borderId="19" xfId="0" applyFont="1" applyFill="1" applyBorder="1" applyAlignment="1">
      <alignment horizontal="center"/>
    </xf>
    <xf numFmtId="0" fontId="20" fillId="0" borderId="35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/>
    </xf>
    <xf numFmtId="0" fontId="6" fillId="4" borderId="27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26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6" fillId="0" borderId="14" xfId="0" applyFont="1" applyBorder="1" applyAlignment="1">
      <alignment horizontal="right"/>
    </xf>
    <xf numFmtId="0" fontId="3" fillId="0" borderId="6" xfId="0" applyFont="1" applyBorder="1" applyAlignment="1"/>
    <xf numFmtId="0" fontId="6" fillId="0" borderId="20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6" fillId="2" borderId="20" xfId="0" applyFont="1" applyFill="1" applyBorder="1" applyAlignment="1">
      <alignment horizontal="left"/>
    </xf>
    <xf numFmtId="0" fontId="6" fillId="2" borderId="21" xfId="0" applyFont="1" applyFill="1" applyBorder="1" applyAlignment="1">
      <alignment horizontal="left"/>
    </xf>
    <xf numFmtId="0" fontId="11" fillId="0" borderId="20" xfId="0" applyFont="1" applyBorder="1" applyAlignment="1">
      <alignment horizontal="right"/>
    </xf>
    <xf numFmtId="0" fontId="10" fillId="0" borderId="21" xfId="0" applyFont="1" applyBorder="1" applyAlignment="1">
      <alignment horizontal="right"/>
    </xf>
    <xf numFmtId="0" fontId="6" fillId="4" borderId="1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/>
    </xf>
    <xf numFmtId="0" fontId="6" fillId="4" borderId="22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2" borderId="17" xfId="0" applyFont="1" applyFill="1" applyBorder="1" applyAlignment="1"/>
    <xf numFmtId="0" fontId="6" fillId="2" borderId="18" xfId="0" applyFont="1" applyFill="1" applyBorder="1" applyAlignment="1"/>
    <xf numFmtId="0" fontId="6" fillId="2" borderId="19" xfId="0" applyFont="1" applyFill="1" applyBorder="1" applyAlignment="1"/>
    <xf numFmtId="0" fontId="6" fillId="0" borderId="0" xfId="0" applyFont="1" applyAlignment="1">
      <alignment horizontal="center" vertical="top"/>
    </xf>
    <xf numFmtId="0" fontId="25" fillId="0" borderId="20" xfId="0" applyFont="1" applyFill="1" applyBorder="1" applyAlignment="1">
      <alignment horizontal="left" vertical="center" wrapText="1"/>
    </xf>
    <xf numFmtId="0" fontId="25" fillId="0" borderId="28" xfId="0" applyFont="1" applyFill="1" applyBorder="1" applyAlignment="1">
      <alignment horizontal="left" vertical="center" wrapText="1"/>
    </xf>
    <xf numFmtId="0" fontId="25" fillId="0" borderId="29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3" fillId="4" borderId="26" xfId="0" applyFont="1" applyFill="1" applyBorder="1" applyAlignment="1">
      <alignment horizontal="center"/>
    </xf>
    <xf numFmtId="0" fontId="13" fillId="4" borderId="24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left"/>
    </xf>
    <xf numFmtId="0" fontId="3" fillId="4" borderId="24" xfId="0" applyFont="1" applyFill="1" applyBorder="1" applyAlignment="1"/>
    <xf numFmtId="0" fontId="3" fillId="4" borderId="25" xfId="0" applyFont="1" applyFill="1" applyBorder="1" applyAlignment="1"/>
    <xf numFmtId="0" fontId="6" fillId="4" borderId="18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2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right"/>
    </xf>
    <xf numFmtId="0" fontId="3" fillId="0" borderId="6" xfId="0" applyFont="1" applyFill="1" applyBorder="1" applyAlignment="1"/>
    <xf numFmtId="164" fontId="6" fillId="0" borderId="3" xfId="0" applyNumberFormat="1" applyFont="1" applyFill="1" applyBorder="1"/>
    <xf numFmtId="164" fontId="6" fillId="0" borderId="4" xfId="0" applyNumberFormat="1" applyFont="1" applyFill="1" applyBorder="1"/>
    <xf numFmtId="0" fontId="6" fillId="0" borderId="17" xfId="0" applyFont="1" applyFill="1" applyBorder="1" applyAlignment="1"/>
    <xf numFmtId="0" fontId="6" fillId="0" borderId="18" xfId="0" applyFont="1" applyFill="1" applyBorder="1" applyAlignment="1"/>
    <xf numFmtId="0" fontId="6" fillId="0" borderId="19" xfId="0" applyFont="1" applyFill="1" applyBorder="1" applyAlignment="1"/>
    <xf numFmtId="164" fontId="6" fillId="0" borderId="11" xfId="0" applyNumberFormat="1" applyFont="1" applyFill="1" applyBorder="1"/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698500</xdr:colOff>
      <xdr:row>115</xdr:row>
      <xdr:rowOff>21167</xdr:rowOff>
    </xdr:from>
    <xdr:to>
      <xdr:col>3</xdr:col>
      <xdr:colOff>629708</xdr:colOff>
      <xdr:row>116</xdr:row>
      <xdr:rowOff>138854</xdr:rowOff>
    </xdr:to>
    <xdr:pic>
      <xdr:nvPicPr>
        <xdr:cNvPr id="3" name="Picture 1" descr="C:\Users\38598\Desktop\2019\lipanj_2019\moj potpis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32596667"/>
          <a:ext cx="1222375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6"/>
  <sheetViews>
    <sheetView tabSelected="1" topLeftCell="A76" zoomScale="90" zoomScaleNormal="90" workbookViewId="0">
      <selection activeCell="H47" sqref="H47"/>
    </sheetView>
  </sheetViews>
  <sheetFormatPr defaultRowHeight="18.75" x14ac:dyDescent="0.3"/>
  <cols>
    <col min="1" max="1" width="10.140625" style="7" customWidth="1"/>
    <col min="2" max="2" width="85" style="2" customWidth="1"/>
    <col min="3" max="3" width="19.28515625" style="2" customWidth="1"/>
    <col min="4" max="4" width="19.42578125" style="2" customWidth="1"/>
    <col min="5" max="5" width="9.140625" style="1" hidden="1" customWidth="1"/>
    <col min="6" max="16384" width="9.140625" style="1"/>
  </cols>
  <sheetData>
    <row r="1" spans="1:5" ht="28.5" customHeight="1" x14ac:dyDescent="0.3">
      <c r="A1" s="165" t="s">
        <v>33</v>
      </c>
      <c r="B1" s="166"/>
      <c r="C1" s="166"/>
      <c r="D1" s="167"/>
      <c r="E1" s="2"/>
    </row>
    <row r="2" spans="1:5" x14ac:dyDescent="0.3">
      <c r="A2" s="168" t="s">
        <v>118</v>
      </c>
      <c r="B2" s="168"/>
      <c r="C2" s="168"/>
      <c r="D2" s="168"/>
      <c r="E2" s="2"/>
    </row>
    <row r="3" spans="1:5" x14ac:dyDescent="0.3">
      <c r="A3" s="168"/>
      <c r="B3" s="168"/>
      <c r="C3" s="168"/>
      <c r="D3" s="168"/>
      <c r="E3" s="2"/>
    </row>
    <row r="4" spans="1:5" x14ac:dyDescent="0.3">
      <c r="A4" s="168"/>
      <c r="B4" s="168"/>
      <c r="C4" s="168"/>
      <c r="D4" s="168"/>
      <c r="E4" s="2"/>
    </row>
    <row r="5" spans="1:5" ht="25.5" customHeight="1" x14ac:dyDescent="0.35">
      <c r="A5" s="197" t="s">
        <v>117</v>
      </c>
      <c r="B5" s="198"/>
      <c r="C5" s="198"/>
      <c r="D5" s="199"/>
      <c r="E5" s="36"/>
    </row>
    <row r="6" spans="1:5" ht="9" customHeight="1" thickBot="1" x14ac:dyDescent="0.4">
      <c r="A6" s="8"/>
      <c r="B6" s="9"/>
      <c r="C6" s="9"/>
      <c r="D6" s="9"/>
      <c r="E6" s="5"/>
    </row>
    <row r="7" spans="1:5" ht="18.75" customHeight="1" thickTop="1" x14ac:dyDescent="0.35">
      <c r="A7" s="25" t="s">
        <v>12</v>
      </c>
      <c r="B7" s="182" t="s">
        <v>0</v>
      </c>
      <c r="C7" s="180" t="s">
        <v>5</v>
      </c>
      <c r="D7" s="181"/>
      <c r="E7" s="5"/>
    </row>
    <row r="8" spans="1:5" ht="19.5" customHeight="1" x14ac:dyDescent="0.35">
      <c r="A8" s="26" t="s">
        <v>11</v>
      </c>
      <c r="B8" s="183"/>
      <c r="C8" s="37" t="s">
        <v>108</v>
      </c>
      <c r="D8" s="84" t="s">
        <v>109</v>
      </c>
      <c r="E8" s="6"/>
    </row>
    <row r="9" spans="1:5" ht="18.75" customHeight="1" x14ac:dyDescent="0.35">
      <c r="A9" s="28" t="s">
        <v>1</v>
      </c>
      <c r="B9" s="200" t="s">
        <v>2</v>
      </c>
      <c r="C9" s="201"/>
      <c r="D9" s="202"/>
      <c r="E9" s="6"/>
    </row>
    <row r="10" spans="1:5" ht="18.75" customHeight="1" x14ac:dyDescent="0.35">
      <c r="A10" s="187" t="s">
        <v>29</v>
      </c>
      <c r="B10" s="188"/>
      <c r="C10" s="188"/>
      <c r="D10" s="189"/>
      <c r="E10" s="6"/>
    </row>
    <row r="11" spans="1:5" ht="18.75" customHeight="1" x14ac:dyDescent="0.35">
      <c r="A11" s="19">
        <v>32</v>
      </c>
      <c r="B11" s="17" t="s">
        <v>3</v>
      </c>
      <c r="C11" s="16">
        <v>0</v>
      </c>
      <c r="D11" s="21">
        <v>0</v>
      </c>
      <c r="E11" s="6"/>
    </row>
    <row r="12" spans="1:5" ht="18.75" customHeight="1" x14ac:dyDescent="0.35">
      <c r="A12" s="82">
        <v>33</v>
      </c>
      <c r="B12" s="22" t="s">
        <v>35</v>
      </c>
      <c r="C12" s="58">
        <v>5400000</v>
      </c>
      <c r="D12" s="108">
        <v>5500000</v>
      </c>
      <c r="E12" s="6"/>
    </row>
    <row r="13" spans="1:5" ht="18.75" customHeight="1" x14ac:dyDescent="0.35">
      <c r="A13" s="23">
        <v>34</v>
      </c>
      <c r="B13" s="24" t="s">
        <v>92</v>
      </c>
      <c r="C13" s="16">
        <v>200</v>
      </c>
      <c r="D13" s="21">
        <v>200</v>
      </c>
      <c r="E13" s="6"/>
    </row>
    <row r="14" spans="1:5" ht="18.75" customHeight="1" x14ac:dyDescent="0.35">
      <c r="A14" s="18">
        <v>35</v>
      </c>
      <c r="B14" s="17" t="s">
        <v>93</v>
      </c>
      <c r="C14" s="16">
        <v>2000</v>
      </c>
      <c r="D14" s="85">
        <v>2000</v>
      </c>
      <c r="E14" s="6"/>
    </row>
    <row r="15" spans="1:5" ht="18.75" customHeight="1" x14ac:dyDescent="0.35">
      <c r="A15" s="18">
        <v>36</v>
      </c>
      <c r="B15" s="17" t="s">
        <v>94</v>
      </c>
      <c r="C15" s="16">
        <v>0</v>
      </c>
      <c r="D15" s="21">
        <v>0</v>
      </c>
      <c r="E15" s="6"/>
    </row>
    <row r="16" spans="1:5" ht="18.75" customHeight="1" x14ac:dyDescent="0.35">
      <c r="A16" s="18">
        <v>37</v>
      </c>
      <c r="B16" s="17" t="s">
        <v>95</v>
      </c>
      <c r="C16" s="16">
        <v>0</v>
      </c>
      <c r="D16" s="21">
        <v>0</v>
      </c>
      <c r="E16" s="6"/>
    </row>
    <row r="17" spans="1:5" ht="18.75" customHeight="1" x14ac:dyDescent="0.35">
      <c r="A17" s="208" t="s">
        <v>4</v>
      </c>
      <c r="B17" s="209"/>
      <c r="C17" s="210">
        <f>SUM(C11:C16)</f>
        <v>5402200</v>
      </c>
      <c r="D17" s="211">
        <f>SUM(D11:D16)</f>
        <v>5502200</v>
      </c>
      <c r="E17" s="6"/>
    </row>
    <row r="18" spans="1:5" ht="18.75" customHeight="1" x14ac:dyDescent="0.35">
      <c r="A18" s="212" t="s">
        <v>32</v>
      </c>
      <c r="B18" s="213"/>
      <c r="C18" s="213"/>
      <c r="D18" s="214"/>
      <c r="E18" s="6"/>
    </row>
    <row r="19" spans="1:5" ht="18.75" customHeight="1" x14ac:dyDescent="0.35">
      <c r="A19" s="10">
        <v>31</v>
      </c>
      <c r="B19" s="12" t="s">
        <v>6</v>
      </c>
      <c r="C19" s="13">
        <v>0</v>
      </c>
      <c r="D19" s="92">
        <v>0</v>
      </c>
      <c r="E19" s="6"/>
    </row>
    <row r="20" spans="1:5" ht="18.75" customHeight="1" x14ac:dyDescent="0.35">
      <c r="A20" s="11">
        <v>31</v>
      </c>
      <c r="B20" s="14" t="s">
        <v>7</v>
      </c>
      <c r="C20" s="15">
        <v>0</v>
      </c>
      <c r="D20" s="93">
        <v>0</v>
      </c>
      <c r="E20" s="6"/>
    </row>
    <row r="21" spans="1:5" ht="18.75" customHeight="1" x14ac:dyDescent="0.35">
      <c r="A21" s="11">
        <v>34</v>
      </c>
      <c r="B21" s="14" t="s">
        <v>8</v>
      </c>
      <c r="C21" s="15">
        <v>0</v>
      </c>
      <c r="D21" s="93">
        <v>0</v>
      </c>
      <c r="E21" s="6"/>
    </row>
    <row r="22" spans="1:5" ht="18.75" customHeight="1" x14ac:dyDescent="0.35">
      <c r="A22" s="169" t="s">
        <v>9</v>
      </c>
      <c r="B22" s="170"/>
      <c r="C22" s="15">
        <f>SUM(C19:C21)</f>
        <v>0</v>
      </c>
      <c r="D22" s="93">
        <f>SUM(D19:D21)</f>
        <v>0</v>
      </c>
      <c r="E22" s="6"/>
    </row>
    <row r="23" spans="1:5" ht="18.75" customHeight="1" thickBot="1" x14ac:dyDescent="0.4">
      <c r="A23" s="171" t="s">
        <v>10</v>
      </c>
      <c r="B23" s="172"/>
      <c r="C23" s="94">
        <f>C22+C17</f>
        <v>5402200</v>
      </c>
      <c r="D23" s="215">
        <f>D22+D17</f>
        <v>5502200</v>
      </c>
      <c r="E23" s="6"/>
    </row>
    <row r="24" spans="1:5" ht="18.75" customHeight="1" thickTop="1" thickBot="1" x14ac:dyDescent="0.4">
      <c r="A24" s="78"/>
      <c r="B24" s="78"/>
      <c r="C24" s="79"/>
      <c r="D24" s="67"/>
      <c r="E24" s="6"/>
    </row>
    <row r="25" spans="1:5" ht="18.75" customHeight="1" thickTop="1" x14ac:dyDescent="0.35">
      <c r="A25" s="205" t="s">
        <v>80</v>
      </c>
      <c r="B25" s="206"/>
      <c r="C25" s="206"/>
      <c r="D25" s="207"/>
      <c r="E25" s="6"/>
    </row>
    <row r="26" spans="1:5" ht="40.5" customHeight="1" thickBot="1" x14ac:dyDescent="0.4">
      <c r="A26" s="131" t="s">
        <v>121</v>
      </c>
      <c r="B26" s="132"/>
      <c r="C26" s="132"/>
      <c r="D26" s="133"/>
      <c r="E26" s="6"/>
    </row>
    <row r="27" spans="1:5" ht="19.5" customHeight="1" thickTop="1" x14ac:dyDescent="0.35">
      <c r="A27" s="121">
        <v>32</v>
      </c>
      <c r="B27" s="159" t="s">
        <v>3</v>
      </c>
      <c r="C27" s="160"/>
      <c r="D27" s="161"/>
      <c r="E27" s="6"/>
    </row>
    <row r="28" spans="1:5" ht="18.75" customHeight="1" x14ac:dyDescent="0.35">
      <c r="A28" s="122"/>
      <c r="B28" s="123" t="s">
        <v>96</v>
      </c>
      <c r="C28" s="124"/>
      <c r="D28" s="125"/>
      <c r="E28" s="6"/>
    </row>
    <row r="29" spans="1:5" ht="19.5" customHeight="1" x14ac:dyDescent="0.35">
      <c r="A29" s="126">
        <v>33</v>
      </c>
      <c r="B29" s="162" t="s">
        <v>35</v>
      </c>
      <c r="C29" s="163"/>
      <c r="D29" s="164"/>
      <c r="E29" s="6"/>
    </row>
    <row r="30" spans="1:5" ht="40.5" customHeight="1" x14ac:dyDescent="0.35">
      <c r="A30" s="122"/>
      <c r="B30" s="123" t="s">
        <v>97</v>
      </c>
      <c r="C30" s="124"/>
      <c r="D30" s="125"/>
      <c r="E30" s="6"/>
    </row>
    <row r="31" spans="1:5" ht="19.5" customHeight="1" x14ac:dyDescent="0.35">
      <c r="A31" s="113">
        <v>34</v>
      </c>
      <c r="B31" s="115" t="s">
        <v>92</v>
      </c>
      <c r="C31" s="116"/>
      <c r="D31" s="117"/>
      <c r="E31" s="6"/>
    </row>
    <row r="32" spans="1:5" ht="19.5" customHeight="1" x14ac:dyDescent="0.35">
      <c r="A32" s="122"/>
      <c r="B32" s="127" t="s">
        <v>98</v>
      </c>
      <c r="C32" s="128"/>
      <c r="D32" s="129"/>
      <c r="E32" s="6"/>
    </row>
    <row r="33" spans="1:6" ht="19.5" customHeight="1" x14ac:dyDescent="0.35">
      <c r="A33" s="113">
        <v>35</v>
      </c>
      <c r="B33" s="115" t="s">
        <v>93</v>
      </c>
      <c r="C33" s="116"/>
      <c r="D33" s="117"/>
      <c r="E33" s="6"/>
    </row>
    <row r="34" spans="1:6" ht="41.25" customHeight="1" thickBot="1" x14ac:dyDescent="0.4">
      <c r="A34" s="114"/>
      <c r="B34" s="118" t="s">
        <v>99</v>
      </c>
      <c r="C34" s="119"/>
      <c r="D34" s="120"/>
      <c r="E34" s="6"/>
    </row>
    <row r="35" spans="1:6" ht="19.5" customHeight="1" thickTop="1" thickBot="1" x14ac:dyDescent="0.4">
      <c r="A35" s="72"/>
      <c r="B35" s="72"/>
      <c r="C35" s="72"/>
      <c r="D35" s="72"/>
      <c r="E35" s="6"/>
    </row>
    <row r="36" spans="1:6" ht="18.75" customHeight="1" thickTop="1" x14ac:dyDescent="0.35">
      <c r="A36" s="70" t="s">
        <v>13</v>
      </c>
      <c r="B36" s="203" t="s">
        <v>14</v>
      </c>
      <c r="C36" s="203"/>
      <c r="D36" s="204"/>
      <c r="E36" s="6"/>
    </row>
    <row r="37" spans="1:6" ht="18.75" customHeight="1" x14ac:dyDescent="0.35">
      <c r="A37" s="187" t="s">
        <v>30</v>
      </c>
      <c r="B37" s="188"/>
      <c r="C37" s="188"/>
      <c r="D37" s="189"/>
      <c r="E37" s="6"/>
    </row>
    <row r="38" spans="1:6" ht="18.75" customHeight="1" x14ac:dyDescent="0.35">
      <c r="A38" s="39">
        <v>41</v>
      </c>
      <c r="B38" s="40" t="s">
        <v>15</v>
      </c>
      <c r="C38" s="41">
        <f>SUM(C39:C42)</f>
        <v>241500</v>
      </c>
      <c r="D38" s="88">
        <f>SUM(D39:D42)</f>
        <v>339300</v>
      </c>
      <c r="E38" s="6"/>
    </row>
    <row r="39" spans="1:6" ht="18.75" customHeight="1" x14ac:dyDescent="0.35">
      <c r="A39" s="42" t="s">
        <v>36</v>
      </c>
      <c r="B39" s="38" t="s">
        <v>37</v>
      </c>
      <c r="C39" s="95">
        <v>140000</v>
      </c>
      <c r="D39" s="100">
        <v>195000</v>
      </c>
      <c r="E39" s="6"/>
      <c r="F39" s="1" t="s">
        <v>34</v>
      </c>
    </row>
    <row r="40" spans="1:6" ht="18.75" customHeight="1" x14ac:dyDescent="0.35">
      <c r="A40" s="42" t="s">
        <v>38</v>
      </c>
      <c r="B40" s="38" t="s">
        <v>39</v>
      </c>
      <c r="C40" s="95">
        <v>2500</v>
      </c>
      <c r="D40" s="100">
        <v>2500</v>
      </c>
      <c r="E40" s="6"/>
    </row>
    <row r="41" spans="1:6" ht="18.75" customHeight="1" x14ac:dyDescent="0.35">
      <c r="A41" s="42"/>
      <c r="B41" s="38" t="s">
        <v>110</v>
      </c>
      <c r="C41" s="95">
        <v>24000</v>
      </c>
      <c r="D41" s="100">
        <v>40000</v>
      </c>
      <c r="E41" s="6"/>
      <c r="F41" s="1" t="s">
        <v>34</v>
      </c>
    </row>
    <row r="42" spans="1:6" ht="18.75" customHeight="1" x14ac:dyDescent="0.35">
      <c r="A42" s="42" t="s">
        <v>40</v>
      </c>
      <c r="B42" s="38" t="s">
        <v>88</v>
      </c>
      <c r="C42" s="95">
        <v>75000</v>
      </c>
      <c r="D42" s="100">
        <v>101800</v>
      </c>
      <c r="E42" s="6"/>
    </row>
    <row r="43" spans="1:6" ht="18.75" customHeight="1" x14ac:dyDescent="0.35">
      <c r="A43" s="43">
        <v>42</v>
      </c>
      <c r="B43" s="44" t="s">
        <v>16</v>
      </c>
      <c r="C43" s="41">
        <f>SUM(C44:C54)</f>
        <v>267200</v>
      </c>
      <c r="D43" s="88">
        <f>SUM(D44:D54)</f>
        <v>269400</v>
      </c>
      <c r="E43" s="6"/>
    </row>
    <row r="44" spans="1:6" ht="18.75" customHeight="1" x14ac:dyDescent="0.35">
      <c r="A44" s="45" t="s">
        <v>41</v>
      </c>
      <c r="B44" s="38" t="s">
        <v>42</v>
      </c>
      <c r="C44" s="95">
        <v>9200</v>
      </c>
      <c r="D44" s="100">
        <v>11400</v>
      </c>
      <c r="E44" s="6"/>
      <c r="F44" s="1" t="s">
        <v>34</v>
      </c>
    </row>
    <row r="45" spans="1:6" ht="18.75" customHeight="1" x14ac:dyDescent="0.35">
      <c r="A45" s="45" t="s">
        <v>43</v>
      </c>
      <c r="B45" s="38" t="s">
        <v>44</v>
      </c>
      <c r="C45" s="95">
        <v>6000</v>
      </c>
      <c r="D45" s="101">
        <v>6000</v>
      </c>
      <c r="E45" s="6"/>
    </row>
    <row r="46" spans="1:6" ht="18.75" customHeight="1" x14ac:dyDescent="0.35">
      <c r="A46" s="45" t="s">
        <v>45</v>
      </c>
      <c r="B46" s="38" t="s">
        <v>46</v>
      </c>
      <c r="C46" s="95">
        <v>9000</v>
      </c>
      <c r="D46" s="101">
        <v>9000</v>
      </c>
      <c r="E46" s="6"/>
    </row>
    <row r="47" spans="1:6" ht="18.75" customHeight="1" x14ac:dyDescent="0.35">
      <c r="A47" s="45" t="s">
        <v>60</v>
      </c>
      <c r="B47" s="38" t="s">
        <v>61</v>
      </c>
      <c r="C47" s="95">
        <v>162000</v>
      </c>
      <c r="D47" s="101">
        <v>162000</v>
      </c>
      <c r="E47" s="6"/>
    </row>
    <row r="48" spans="1:6" ht="18.75" customHeight="1" x14ac:dyDescent="0.35">
      <c r="A48" s="45" t="s">
        <v>47</v>
      </c>
      <c r="B48" s="38" t="s">
        <v>62</v>
      </c>
      <c r="C48" s="95">
        <v>10000</v>
      </c>
      <c r="D48" s="101">
        <v>10000</v>
      </c>
      <c r="E48" s="6"/>
    </row>
    <row r="49" spans="1:5" ht="18.75" customHeight="1" x14ac:dyDescent="0.35">
      <c r="A49" s="42" t="s">
        <v>48</v>
      </c>
      <c r="B49" s="46" t="s">
        <v>63</v>
      </c>
      <c r="C49" s="96">
        <v>6000</v>
      </c>
      <c r="D49" s="102">
        <v>6000</v>
      </c>
      <c r="E49" s="6"/>
    </row>
    <row r="50" spans="1:5" ht="18.75" customHeight="1" x14ac:dyDescent="0.35">
      <c r="A50" s="42" t="s">
        <v>71</v>
      </c>
      <c r="B50" s="46" t="s">
        <v>78</v>
      </c>
      <c r="C50" s="96">
        <v>15000</v>
      </c>
      <c r="D50" s="102">
        <v>15000</v>
      </c>
      <c r="E50" s="6"/>
    </row>
    <row r="51" spans="1:5" ht="18.75" customHeight="1" x14ac:dyDescent="0.35">
      <c r="A51" s="45" t="s">
        <v>49</v>
      </c>
      <c r="B51" s="38" t="s">
        <v>72</v>
      </c>
      <c r="C51" s="95">
        <v>24000</v>
      </c>
      <c r="D51" s="101">
        <v>24000</v>
      </c>
      <c r="E51" s="6"/>
    </row>
    <row r="52" spans="1:5" ht="18" customHeight="1" x14ac:dyDescent="0.35">
      <c r="A52" s="42" t="s">
        <v>50</v>
      </c>
      <c r="B52" s="46" t="s">
        <v>75</v>
      </c>
      <c r="C52" s="96">
        <v>6000</v>
      </c>
      <c r="D52" s="102">
        <v>6000</v>
      </c>
      <c r="E52" s="6"/>
    </row>
    <row r="53" spans="1:5" ht="18.75" customHeight="1" x14ac:dyDescent="0.35">
      <c r="A53" s="45" t="s">
        <v>51</v>
      </c>
      <c r="B53" s="38" t="s">
        <v>73</v>
      </c>
      <c r="C53" s="95">
        <v>5000</v>
      </c>
      <c r="D53" s="101">
        <v>5000</v>
      </c>
      <c r="E53" s="6"/>
    </row>
    <row r="54" spans="1:5" ht="18.75" customHeight="1" x14ac:dyDescent="0.35">
      <c r="A54" s="45" t="s">
        <v>52</v>
      </c>
      <c r="B54" s="38" t="s">
        <v>74</v>
      </c>
      <c r="C54" s="95">
        <v>15000</v>
      </c>
      <c r="D54" s="101">
        <v>15000</v>
      </c>
      <c r="E54" s="6"/>
    </row>
    <row r="55" spans="1:5" ht="18.75" customHeight="1" x14ac:dyDescent="0.35">
      <c r="A55" s="47">
        <v>43</v>
      </c>
      <c r="B55" s="40" t="s">
        <v>17</v>
      </c>
      <c r="C55" s="97">
        <v>1000</v>
      </c>
      <c r="D55" s="89">
        <v>1000</v>
      </c>
      <c r="E55" s="6"/>
    </row>
    <row r="56" spans="1:5" ht="18.75" customHeight="1" x14ac:dyDescent="0.35">
      <c r="A56" s="47">
        <v>44</v>
      </c>
      <c r="B56" s="40" t="s">
        <v>18</v>
      </c>
      <c r="C56" s="41">
        <f>C57</f>
        <v>2500</v>
      </c>
      <c r="D56" s="88">
        <f>D57</f>
        <v>2500</v>
      </c>
      <c r="E56" s="6"/>
    </row>
    <row r="57" spans="1:5" ht="18.75" customHeight="1" x14ac:dyDescent="0.35">
      <c r="A57" s="49" t="s">
        <v>53</v>
      </c>
      <c r="B57" s="27" t="s">
        <v>54</v>
      </c>
      <c r="C57" s="95">
        <v>2500</v>
      </c>
      <c r="D57" s="101">
        <v>2500</v>
      </c>
      <c r="E57" s="6"/>
    </row>
    <row r="58" spans="1:5" ht="18.75" customHeight="1" x14ac:dyDescent="0.35">
      <c r="A58" s="47">
        <v>45</v>
      </c>
      <c r="B58" s="40" t="s">
        <v>19</v>
      </c>
      <c r="C58" s="41">
        <f>SUM(C59:C62)</f>
        <v>140000</v>
      </c>
      <c r="D58" s="88">
        <f>SUM(D59:D62)</f>
        <v>140000</v>
      </c>
      <c r="E58" s="6"/>
    </row>
    <row r="59" spans="1:5" ht="18.75" customHeight="1" x14ac:dyDescent="0.35">
      <c r="A59" s="50" t="s">
        <v>55</v>
      </c>
      <c r="B59" s="51" t="s">
        <v>56</v>
      </c>
      <c r="C59" s="96">
        <v>10000</v>
      </c>
      <c r="D59" s="102">
        <v>10000</v>
      </c>
      <c r="E59" s="6"/>
    </row>
    <row r="60" spans="1:5" ht="18.75" customHeight="1" x14ac:dyDescent="0.35">
      <c r="A60" s="49" t="s">
        <v>57</v>
      </c>
      <c r="B60" s="27" t="s">
        <v>79</v>
      </c>
      <c r="C60" s="95">
        <v>20000</v>
      </c>
      <c r="D60" s="100">
        <v>20000</v>
      </c>
      <c r="E60" s="6"/>
    </row>
    <row r="61" spans="1:5" ht="18.75" customHeight="1" x14ac:dyDescent="0.35">
      <c r="A61" s="49" t="s">
        <v>58</v>
      </c>
      <c r="B61" s="27" t="s">
        <v>59</v>
      </c>
      <c r="C61" s="95">
        <v>40000</v>
      </c>
      <c r="D61" s="100">
        <v>40000</v>
      </c>
      <c r="E61" s="6"/>
    </row>
    <row r="62" spans="1:5" ht="18.75" customHeight="1" x14ac:dyDescent="0.35">
      <c r="A62" s="49" t="s">
        <v>69</v>
      </c>
      <c r="B62" s="27" t="s">
        <v>70</v>
      </c>
      <c r="C62" s="95">
        <v>70000</v>
      </c>
      <c r="D62" s="101">
        <v>70000</v>
      </c>
      <c r="E62" s="6"/>
    </row>
    <row r="63" spans="1:5" ht="18.75" customHeight="1" x14ac:dyDescent="0.35">
      <c r="A63" s="47">
        <v>46</v>
      </c>
      <c r="B63" s="40" t="s">
        <v>87</v>
      </c>
      <c r="C63" s="41">
        <v>2000</v>
      </c>
      <c r="D63" s="89">
        <v>2000</v>
      </c>
      <c r="E63" s="6"/>
    </row>
    <row r="64" spans="1:5" ht="18.75" customHeight="1" x14ac:dyDescent="0.35">
      <c r="A64" s="39">
        <v>47</v>
      </c>
      <c r="B64" s="52" t="s">
        <v>28</v>
      </c>
      <c r="C64" s="41">
        <f>SUM(C65:C68)</f>
        <v>4748000</v>
      </c>
      <c r="D64" s="88">
        <f>SUM(D65:D68)</f>
        <v>4748000</v>
      </c>
      <c r="E64" s="6"/>
    </row>
    <row r="65" spans="1:5" ht="18.75" customHeight="1" x14ac:dyDescent="0.35">
      <c r="A65" s="53" t="s">
        <v>67</v>
      </c>
      <c r="B65" s="51" t="s">
        <v>64</v>
      </c>
      <c r="C65" s="98">
        <v>3320000</v>
      </c>
      <c r="D65" s="101">
        <v>3320000</v>
      </c>
      <c r="E65" s="6"/>
    </row>
    <row r="66" spans="1:5" ht="18.75" customHeight="1" x14ac:dyDescent="0.35">
      <c r="A66" s="49" t="s">
        <v>68</v>
      </c>
      <c r="B66" s="27" t="s">
        <v>65</v>
      </c>
      <c r="C66" s="95">
        <v>280000</v>
      </c>
      <c r="D66" s="101">
        <v>280000</v>
      </c>
      <c r="E66" s="6"/>
    </row>
    <row r="67" spans="1:5" ht="18.75" customHeight="1" x14ac:dyDescent="0.35">
      <c r="A67" s="49" t="s">
        <v>68</v>
      </c>
      <c r="B67" s="27" t="s">
        <v>66</v>
      </c>
      <c r="C67" s="99">
        <v>1148000</v>
      </c>
      <c r="D67" s="100">
        <v>1148000</v>
      </c>
      <c r="E67" s="6"/>
    </row>
    <row r="68" spans="1:5" ht="18.75" customHeight="1" x14ac:dyDescent="0.35">
      <c r="A68" s="49" t="s">
        <v>85</v>
      </c>
      <c r="B68" s="27" t="s">
        <v>86</v>
      </c>
      <c r="C68" s="95">
        <v>0</v>
      </c>
      <c r="D68" s="100">
        <v>0</v>
      </c>
      <c r="E68" s="6"/>
    </row>
    <row r="69" spans="1:5" ht="18.75" customHeight="1" x14ac:dyDescent="0.35">
      <c r="A69" s="147" t="s">
        <v>4</v>
      </c>
      <c r="B69" s="148"/>
      <c r="C69" s="54">
        <f>C64+C63+C58+C56+C55+C43+C38</f>
        <v>5402200</v>
      </c>
      <c r="D69" s="90">
        <f>D64+D63+D58+D56+D55+D43+D38</f>
        <v>5502200</v>
      </c>
      <c r="E69" s="6"/>
    </row>
    <row r="70" spans="1:5" ht="18.75" customHeight="1" x14ac:dyDescent="0.35">
      <c r="A70" s="144" t="s">
        <v>31</v>
      </c>
      <c r="B70" s="145"/>
      <c r="C70" s="145"/>
      <c r="D70" s="146"/>
      <c r="E70" s="6"/>
    </row>
    <row r="71" spans="1:5" ht="18.75" customHeight="1" x14ac:dyDescent="0.35">
      <c r="A71" s="45">
        <v>42</v>
      </c>
      <c r="B71" s="55" t="s">
        <v>20</v>
      </c>
      <c r="C71" s="48">
        <v>0</v>
      </c>
      <c r="D71" s="89">
        <v>0</v>
      </c>
      <c r="E71" s="6"/>
    </row>
    <row r="72" spans="1:5" ht="18.75" customHeight="1" x14ac:dyDescent="0.35">
      <c r="A72" s="49">
        <v>43</v>
      </c>
      <c r="B72" s="56" t="s">
        <v>21</v>
      </c>
      <c r="C72" s="48">
        <v>0</v>
      </c>
      <c r="D72" s="89">
        <v>0</v>
      </c>
      <c r="E72" s="6"/>
    </row>
    <row r="73" spans="1:5" ht="18.75" customHeight="1" x14ac:dyDescent="0.35">
      <c r="A73" s="49">
        <v>46</v>
      </c>
      <c r="B73" s="56" t="s">
        <v>22</v>
      </c>
      <c r="C73" s="48">
        <v>0</v>
      </c>
      <c r="D73" s="89">
        <v>0</v>
      </c>
      <c r="E73" s="6"/>
    </row>
    <row r="74" spans="1:5" ht="18.75" customHeight="1" x14ac:dyDescent="0.35">
      <c r="A74" s="147" t="s">
        <v>9</v>
      </c>
      <c r="B74" s="148"/>
      <c r="C74" s="48">
        <v>0</v>
      </c>
      <c r="D74" s="89">
        <v>0</v>
      </c>
      <c r="E74" s="6"/>
    </row>
    <row r="75" spans="1:5" ht="18.75" customHeight="1" thickBot="1" x14ac:dyDescent="0.4">
      <c r="A75" s="176" t="s">
        <v>23</v>
      </c>
      <c r="B75" s="177"/>
      <c r="C75" s="57">
        <f>C69</f>
        <v>5402200</v>
      </c>
      <c r="D75" s="91">
        <f>D69</f>
        <v>5502200</v>
      </c>
      <c r="E75" s="6"/>
    </row>
    <row r="76" spans="1:5" ht="18.75" customHeight="1" thickTop="1" thickBot="1" x14ac:dyDescent="0.4">
      <c r="A76" s="74"/>
      <c r="B76" s="75"/>
      <c r="C76" s="76"/>
      <c r="D76" s="77"/>
      <c r="E76" s="6"/>
    </row>
    <row r="77" spans="1:5" ht="18.75" customHeight="1" thickTop="1" x14ac:dyDescent="0.35">
      <c r="A77" s="134" t="s">
        <v>81</v>
      </c>
      <c r="B77" s="135"/>
      <c r="C77" s="135"/>
      <c r="D77" s="136"/>
      <c r="E77" s="6"/>
    </row>
    <row r="78" spans="1:5" ht="77.25" customHeight="1" thickBot="1" x14ac:dyDescent="0.4">
      <c r="A78" s="131" t="s">
        <v>111</v>
      </c>
      <c r="B78" s="132"/>
      <c r="C78" s="132"/>
      <c r="D78" s="133"/>
      <c r="E78" s="6"/>
    </row>
    <row r="79" spans="1:5" ht="19.5" customHeight="1" thickTop="1" x14ac:dyDescent="0.35">
      <c r="A79" s="121">
        <v>41</v>
      </c>
      <c r="B79" s="159" t="s">
        <v>15</v>
      </c>
      <c r="C79" s="160"/>
      <c r="D79" s="161"/>
      <c r="E79" s="6"/>
    </row>
    <row r="80" spans="1:5" ht="45.75" customHeight="1" x14ac:dyDescent="0.35">
      <c r="A80" s="122"/>
      <c r="B80" s="123" t="s">
        <v>112</v>
      </c>
      <c r="C80" s="124"/>
      <c r="D80" s="125"/>
      <c r="E80" s="6"/>
    </row>
    <row r="81" spans="1:5" ht="19.5" customHeight="1" x14ac:dyDescent="0.35">
      <c r="A81" s="126">
        <v>42</v>
      </c>
      <c r="B81" s="162" t="s">
        <v>16</v>
      </c>
      <c r="C81" s="163"/>
      <c r="D81" s="164"/>
      <c r="E81" s="6"/>
    </row>
    <row r="82" spans="1:5" ht="41.25" customHeight="1" x14ac:dyDescent="0.35">
      <c r="A82" s="122"/>
      <c r="B82" s="123" t="s">
        <v>100</v>
      </c>
      <c r="C82" s="124"/>
      <c r="D82" s="125"/>
      <c r="E82" s="6"/>
    </row>
    <row r="83" spans="1:5" ht="19.5" customHeight="1" x14ac:dyDescent="0.35">
      <c r="A83" s="113">
        <v>44</v>
      </c>
      <c r="B83" s="115" t="s">
        <v>18</v>
      </c>
      <c r="C83" s="116"/>
      <c r="D83" s="117"/>
      <c r="E83" s="6"/>
    </row>
    <row r="84" spans="1:5" ht="19.5" customHeight="1" x14ac:dyDescent="0.35">
      <c r="A84" s="122"/>
      <c r="B84" s="127" t="s">
        <v>101</v>
      </c>
      <c r="C84" s="128"/>
      <c r="D84" s="129"/>
      <c r="E84" s="6"/>
    </row>
    <row r="85" spans="1:5" ht="19.5" customHeight="1" x14ac:dyDescent="0.35">
      <c r="A85" s="113">
        <v>45</v>
      </c>
      <c r="B85" s="115" t="s">
        <v>19</v>
      </c>
      <c r="C85" s="116"/>
      <c r="D85" s="117"/>
      <c r="E85" s="6"/>
    </row>
    <row r="86" spans="1:5" ht="41.25" customHeight="1" thickBot="1" x14ac:dyDescent="0.4">
      <c r="A86" s="114"/>
      <c r="B86" s="118" t="s">
        <v>102</v>
      </c>
      <c r="C86" s="119"/>
      <c r="D86" s="120"/>
      <c r="E86" s="6"/>
    </row>
    <row r="87" spans="1:5" ht="19.5" customHeight="1" thickTop="1" x14ac:dyDescent="0.25">
      <c r="A87" s="113">
        <v>46</v>
      </c>
      <c r="B87" s="115" t="s">
        <v>87</v>
      </c>
      <c r="C87" s="116"/>
      <c r="D87" s="117"/>
      <c r="E87" s="113">
        <v>47</v>
      </c>
    </row>
    <row r="88" spans="1:5" ht="18.75" customHeight="1" thickBot="1" x14ac:dyDescent="0.3">
      <c r="A88" s="114"/>
      <c r="B88" s="118" t="s">
        <v>103</v>
      </c>
      <c r="C88" s="119"/>
      <c r="D88" s="120"/>
      <c r="E88" s="114"/>
    </row>
    <row r="89" spans="1:5" ht="19.5" customHeight="1" thickTop="1" x14ac:dyDescent="0.35">
      <c r="A89" s="113">
        <v>47</v>
      </c>
      <c r="B89" s="115" t="s">
        <v>28</v>
      </c>
      <c r="C89" s="116"/>
      <c r="D89" s="117"/>
      <c r="E89" s="6"/>
    </row>
    <row r="90" spans="1:5" ht="66.75" customHeight="1" thickBot="1" x14ac:dyDescent="0.4">
      <c r="A90" s="114"/>
      <c r="B90" s="118" t="s">
        <v>104</v>
      </c>
      <c r="C90" s="119"/>
      <c r="D90" s="120"/>
      <c r="E90" s="6"/>
    </row>
    <row r="91" spans="1:5" ht="21" customHeight="1" thickTop="1" thickBot="1" x14ac:dyDescent="0.4">
      <c r="A91" s="8"/>
      <c r="B91" s="73"/>
      <c r="C91" s="73"/>
      <c r="D91" s="73"/>
      <c r="E91" s="6"/>
    </row>
    <row r="92" spans="1:5" ht="19.5" customHeight="1" thickTop="1" thickBot="1" x14ac:dyDescent="0.3">
      <c r="A92" s="81" t="s">
        <v>107</v>
      </c>
      <c r="B92" s="111" t="s">
        <v>106</v>
      </c>
      <c r="C92" s="111"/>
      <c r="D92" s="112"/>
      <c r="E92" s="80"/>
    </row>
    <row r="93" spans="1:5" ht="18.75" customHeight="1" thickTop="1" x14ac:dyDescent="0.35">
      <c r="A93" s="32"/>
      <c r="B93" s="137" t="s">
        <v>82</v>
      </c>
      <c r="C93" s="137"/>
      <c r="D93" s="138"/>
      <c r="E93" s="33"/>
    </row>
    <row r="94" spans="1:5" ht="18.75" customHeight="1" x14ac:dyDescent="0.35">
      <c r="A94" s="23">
        <v>5221</v>
      </c>
      <c r="B94" s="31" t="s">
        <v>119</v>
      </c>
      <c r="C94" s="107">
        <v>94000</v>
      </c>
      <c r="D94" s="108">
        <v>94000</v>
      </c>
      <c r="E94" s="34"/>
    </row>
    <row r="95" spans="1:5" s="29" customFormat="1" ht="36.75" customHeight="1" thickBot="1" x14ac:dyDescent="0.3">
      <c r="A95" s="61">
        <v>5221</v>
      </c>
      <c r="B95" s="62" t="s">
        <v>120</v>
      </c>
      <c r="C95" s="109">
        <v>94000</v>
      </c>
      <c r="D95" s="110">
        <v>94000</v>
      </c>
      <c r="E95" s="35"/>
    </row>
    <row r="96" spans="1:5" s="29" customFormat="1" ht="19.5" customHeight="1" thickTop="1" thickBot="1" x14ac:dyDescent="0.35">
      <c r="A96" s="66"/>
      <c r="B96" s="68"/>
      <c r="C96" s="69"/>
      <c r="D96" s="67"/>
      <c r="E96" s="60"/>
    </row>
    <row r="97" spans="1:5" s="29" customFormat="1" ht="18.75" customHeight="1" thickTop="1" x14ac:dyDescent="0.25">
      <c r="A97" s="63" t="s">
        <v>84</v>
      </c>
      <c r="B97" s="64" t="s">
        <v>83</v>
      </c>
      <c r="C97" s="65">
        <v>0</v>
      </c>
      <c r="D97" s="87">
        <v>0</v>
      </c>
    </row>
    <row r="98" spans="1:5" s="29" customFormat="1" ht="18.75" customHeight="1" x14ac:dyDescent="0.25">
      <c r="A98" s="150" t="s">
        <v>89</v>
      </c>
      <c r="B98" s="151"/>
      <c r="C98" s="151"/>
      <c r="D98" s="152"/>
    </row>
    <row r="99" spans="1:5" s="29" customFormat="1" ht="13.5" customHeight="1" x14ac:dyDescent="0.25">
      <c r="A99" s="153" t="s">
        <v>105</v>
      </c>
      <c r="B99" s="154"/>
      <c r="C99" s="154"/>
      <c r="D99" s="155"/>
    </row>
    <row r="100" spans="1:5" s="29" customFormat="1" ht="9" customHeight="1" thickBot="1" x14ac:dyDescent="0.3">
      <c r="A100" s="156"/>
      <c r="B100" s="157"/>
      <c r="C100" s="157"/>
      <c r="D100" s="158"/>
    </row>
    <row r="101" spans="1:5" ht="24.75" customHeight="1" thickTop="1" thickBot="1" x14ac:dyDescent="0.4">
      <c r="A101" s="184"/>
      <c r="B101" s="184"/>
      <c r="C101" s="184"/>
      <c r="D101" s="184"/>
      <c r="E101" s="6"/>
    </row>
    <row r="102" spans="1:5" ht="18.75" customHeight="1" thickTop="1" thickBot="1" x14ac:dyDescent="0.4">
      <c r="A102" s="83" t="s">
        <v>91</v>
      </c>
      <c r="B102" s="137" t="s">
        <v>90</v>
      </c>
      <c r="C102" s="137"/>
      <c r="D102" s="138"/>
      <c r="E102" s="6"/>
    </row>
    <row r="103" spans="1:5" ht="18.75" customHeight="1" thickTop="1" x14ac:dyDescent="0.35">
      <c r="A103" s="185" t="s">
        <v>24</v>
      </c>
      <c r="B103" s="186"/>
      <c r="C103" s="103">
        <f>C94+C23</f>
        <v>5496200</v>
      </c>
      <c r="D103" s="104">
        <f>D94+D23</f>
        <v>5596200</v>
      </c>
      <c r="E103" s="6"/>
    </row>
    <row r="104" spans="1:5" ht="18.75" customHeight="1" x14ac:dyDescent="0.35">
      <c r="A104" s="178" t="s">
        <v>25</v>
      </c>
      <c r="B104" s="179"/>
      <c r="C104" s="30">
        <f>C75</f>
        <v>5402200</v>
      </c>
      <c r="D104" s="86">
        <f>D75</f>
        <v>5502200</v>
      </c>
      <c r="E104" s="6"/>
    </row>
    <row r="105" spans="1:5" ht="18.75" customHeight="1" thickBot="1" x14ac:dyDescent="0.4">
      <c r="A105" s="174" t="s">
        <v>26</v>
      </c>
      <c r="B105" s="175"/>
      <c r="C105" s="105">
        <f>C103-C104</f>
        <v>94000</v>
      </c>
      <c r="D105" s="106">
        <f>D103-D104</f>
        <v>94000</v>
      </c>
      <c r="E105" s="6"/>
    </row>
    <row r="106" spans="1:5" ht="21.75" thickTop="1" x14ac:dyDescent="0.35">
      <c r="A106" s="134" t="s">
        <v>90</v>
      </c>
      <c r="B106" s="135"/>
      <c r="C106" s="135"/>
      <c r="D106" s="136"/>
      <c r="E106" s="6"/>
    </row>
    <row r="107" spans="1:5" ht="134.25" customHeight="1" thickBot="1" x14ac:dyDescent="0.4">
      <c r="A107" s="191" t="s">
        <v>113</v>
      </c>
      <c r="B107" s="192"/>
      <c r="C107" s="192"/>
      <c r="D107" s="193"/>
      <c r="E107" s="6"/>
    </row>
    <row r="108" spans="1:5" ht="21.75" thickTop="1" x14ac:dyDescent="0.35">
      <c r="A108" s="3"/>
      <c r="B108" s="4"/>
      <c r="C108" s="4"/>
      <c r="D108" s="4"/>
      <c r="E108" s="6"/>
    </row>
    <row r="109" spans="1:5" ht="21" x14ac:dyDescent="0.35">
      <c r="A109" s="139" t="s">
        <v>114</v>
      </c>
      <c r="B109" s="140"/>
      <c r="C109" s="140"/>
      <c r="D109" s="141"/>
      <c r="E109" s="6"/>
    </row>
    <row r="110" spans="1:5" ht="42.75" customHeight="1" x14ac:dyDescent="0.35">
      <c r="A110" s="194" t="s">
        <v>116</v>
      </c>
      <c r="B110" s="195"/>
      <c r="C110" s="195"/>
      <c r="D110" s="196"/>
      <c r="E110" s="6"/>
    </row>
    <row r="111" spans="1:5" ht="9.75" customHeight="1" x14ac:dyDescent="0.35">
      <c r="A111" s="71"/>
      <c r="B111" s="71"/>
      <c r="C111" s="71"/>
      <c r="D111" s="71"/>
      <c r="E111" s="6"/>
    </row>
    <row r="112" spans="1:5" ht="21" x14ac:dyDescent="0.35">
      <c r="A112" s="142" t="s">
        <v>115</v>
      </c>
      <c r="B112" s="143"/>
      <c r="C112" s="4"/>
      <c r="D112" s="4"/>
      <c r="E112" s="6"/>
    </row>
    <row r="113" spans="1:5" ht="21" x14ac:dyDescent="0.35">
      <c r="A113" s="149" t="s">
        <v>34</v>
      </c>
      <c r="B113" s="149"/>
      <c r="C113" s="59"/>
      <c r="D113" s="59"/>
      <c r="E113" s="6"/>
    </row>
    <row r="114" spans="1:5" ht="21" customHeight="1" x14ac:dyDescent="0.35">
      <c r="A114" s="3"/>
      <c r="B114" s="4"/>
      <c r="C114" s="190" t="s">
        <v>76</v>
      </c>
      <c r="D114" s="190"/>
      <c r="E114" s="6"/>
    </row>
    <row r="115" spans="1:5" ht="18.75" customHeight="1" x14ac:dyDescent="0.35">
      <c r="A115" s="3"/>
      <c r="B115" s="4"/>
      <c r="C115" s="130" t="s">
        <v>77</v>
      </c>
      <c r="D115" s="130"/>
      <c r="E115" s="6"/>
    </row>
    <row r="116" spans="1:5" ht="21" x14ac:dyDescent="0.35">
      <c r="A116" s="3"/>
      <c r="B116" s="20" t="s">
        <v>27</v>
      </c>
      <c r="C116" s="173"/>
      <c r="D116" s="173"/>
      <c r="E116" s="6"/>
    </row>
  </sheetData>
  <mergeCells count="70">
    <mergeCell ref="A107:D107"/>
    <mergeCell ref="B102:D102"/>
    <mergeCell ref="A110:D110"/>
    <mergeCell ref="A5:D5"/>
    <mergeCell ref="B9:D9"/>
    <mergeCell ref="A37:D37"/>
    <mergeCell ref="B36:D36"/>
    <mergeCell ref="A25:D25"/>
    <mergeCell ref="A69:B69"/>
    <mergeCell ref="B27:D27"/>
    <mergeCell ref="B29:D29"/>
    <mergeCell ref="B31:D31"/>
    <mergeCell ref="A27:A28"/>
    <mergeCell ref="A29:A30"/>
    <mergeCell ref="A31:A32"/>
    <mergeCell ref="B28:D28"/>
    <mergeCell ref="A1:D1"/>
    <mergeCell ref="A2:D4"/>
    <mergeCell ref="A22:B22"/>
    <mergeCell ref="A23:B23"/>
    <mergeCell ref="C116:D116"/>
    <mergeCell ref="A105:B105"/>
    <mergeCell ref="A75:B75"/>
    <mergeCell ref="A104:B104"/>
    <mergeCell ref="A17:B17"/>
    <mergeCell ref="C7:D7"/>
    <mergeCell ref="B7:B8"/>
    <mergeCell ref="A101:D101"/>
    <mergeCell ref="A103:B103"/>
    <mergeCell ref="A10:D10"/>
    <mergeCell ref="A18:D18"/>
    <mergeCell ref="C114:D114"/>
    <mergeCell ref="C115:D115"/>
    <mergeCell ref="A26:D26"/>
    <mergeCell ref="A78:D78"/>
    <mergeCell ref="A77:D77"/>
    <mergeCell ref="B93:D93"/>
    <mergeCell ref="A109:D109"/>
    <mergeCell ref="A112:B112"/>
    <mergeCell ref="A70:D70"/>
    <mergeCell ref="A74:B74"/>
    <mergeCell ref="A113:B113"/>
    <mergeCell ref="A98:D98"/>
    <mergeCell ref="A99:D100"/>
    <mergeCell ref="A106:D106"/>
    <mergeCell ref="B79:D79"/>
    <mergeCell ref="B81:D81"/>
    <mergeCell ref="B83:D83"/>
    <mergeCell ref="B30:D30"/>
    <mergeCell ref="B32:D32"/>
    <mergeCell ref="A33:A34"/>
    <mergeCell ref="B33:D33"/>
    <mergeCell ref="B34:D34"/>
    <mergeCell ref="A79:A80"/>
    <mergeCell ref="B80:D80"/>
    <mergeCell ref="A81:A82"/>
    <mergeCell ref="B82:D82"/>
    <mergeCell ref="A83:A84"/>
    <mergeCell ref="B84:D84"/>
    <mergeCell ref="A85:A86"/>
    <mergeCell ref="B85:D85"/>
    <mergeCell ref="B86:D86"/>
    <mergeCell ref="B87:D87"/>
    <mergeCell ref="B88:D88"/>
    <mergeCell ref="A87:A88"/>
    <mergeCell ref="B92:D92"/>
    <mergeCell ref="A89:A90"/>
    <mergeCell ref="E87:E88"/>
    <mergeCell ref="B89:D89"/>
    <mergeCell ref="B90:D90"/>
  </mergeCells>
  <pageMargins left="0.23622047244094491" right="0.23622047244094491" top="0.19685039370078741" bottom="0.74803149606299213" header="0.31496062992125984" footer="0.31496062992125984"/>
  <pageSetup paperSize="9"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Korisnik_laptop</cp:lastModifiedBy>
  <cp:lastPrinted>2020-12-28T09:15:36Z</cp:lastPrinted>
  <dcterms:created xsi:type="dcterms:W3CDTF">2015-11-24T06:45:34Z</dcterms:created>
  <dcterms:modified xsi:type="dcterms:W3CDTF">2021-12-21T14:20:14Z</dcterms:modified>
</cp:coreProperties>
</file>